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<sst xmlns="http://schemas.openxmlformats.org/spreadsheetml/2006/main" count="267" uniqueCount="200">
  <si>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</si>
  <si>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</si>
  <si>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</si>
  <si>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</si>
  <si>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</si>
  <si>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</si>
  <si>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</si>
  <si>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</si>
  <si>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</si>
  <si>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</si>
  <si>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</si>
  <si>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</si>
  <si>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</si>
  <si>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</si>
  <si>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</si>
  <si>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</si>
  <si>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</si>
  <si>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</si>
  <si>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</si>
  <si>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</si>
  <si>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</si>
  <si>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</si>
  <si>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</si>
  <si>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</si>
  <si>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</si>
  <si>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</si>
  <si>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</si>
  <si>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</si>
  <si>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</si>
  <si>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</si>
  <si>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</si>
  <si>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</si>
  <si>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</si>
  <si>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</si>
  <si>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</si>
  <si>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</si>
  <si>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</si>
  <si>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</si>
  <si>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</si>
  <si>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</si>
  <si>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</si>
  <si>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</si>
  <si>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</si>
  <si>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</si>
  <si>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</si>
  <si>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</si>
  <si>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</si>
  <si>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</si>
  <si>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</si>
  <si>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</si>
  <si>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</si>
  <si>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</si>
  <si>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</si>
  <si>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</si>
  <si>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</si>
  <si>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</si>
  <si>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</si>
  <si>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</si>
  <si>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</si>
  <si>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</si>
  <si>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</si>
  <si>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</si>
  <si>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</si>
  <si>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</si>
  <si>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</si>
  <si>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</si>
  <si>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</si>
  <si>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</si>
  <si>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</si>
  <si>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</si>
  <si>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</si>
  <si>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</si>
  <si>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</si>
  <si>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</si>
  <si>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</si>
  <si>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</si>
  <si>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</si>
  <si>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</si>
  <si>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</si>
  <si>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</si>
  <si>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</si>
  <si>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</si>
  <si>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</si>
  <si>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</si>
  <si>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</si>
  <si>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</si>
  <si>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</si>
  <si>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</si>
  <si>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</si>
  <si>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</si>
  <si>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</si>
  <si>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</si>
  <si>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</si>
  <si>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</si>
  <si>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</si>
  <si>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</si>
  <si>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</si>
  <si>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</si>
  <si>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</si>
  <si>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</si>
  <si>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</si>
  <si>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</si>
  <si>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</si>
  <si>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</si>
  <si>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</si>
  <si>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</si>
  <si>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</si>
  <si>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</si>
  <si>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</si>
  <si>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</si>
  <si>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</si>
  <si>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</si>
  <si>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</si>
  <si>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</si>
  <si>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</si>
  <si>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</si>
  <si>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</si>
  <si>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</si>
  <si>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</si>
  <si>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</si>
  <si>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</si>
  <si>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</si>
  <si>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</si>
  <si>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</si>
  <si>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</si>
  <si>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</si>
  <si>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</si>
  <si>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</si>
  <si>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</si>
  <si>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</si>
  <si>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</si>
  <si>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</si>
  <si>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</si>
  <si>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</si>
  <si>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</si>
  <si>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</si>
  <si>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</si>
  <si>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</si>
  <si>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</si>
  <si>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</si>
  <si>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</si>
  <si>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</si>
  <si>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</si>
  <si>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</si>
  <si>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</si>
  <si>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</si>
  <si>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</si>
  <si>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</si>
  <si>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</si>
  <si>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</si>
  <si>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</si>
  <si>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</si>
  <si>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</si>
  <si>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</si>
  <si>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</si>
  <si>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</si>
  <si>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</si>
  <si>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</si>
  <si>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</si>
  <si>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</si>
  <si>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</si>
  <si>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</si>
  <si>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</si>
  <si>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</si>
  <si>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</si>
  <si>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</si>
  <si>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</si>
  <si>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</si>
  <si>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</si>
  <si>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</si>
  <si>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</si>
  <si>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</si>
  <si>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</si>
  <si>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</si>
  <si>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</si>
  <si>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</si>
  <si>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</si>
  <si>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</si>
  <si>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</si>
  <si>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</si>
  <si>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</si>
  <si>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</si>
  <si>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</si>
  <si>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</si>
  <si>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</si>
  <si>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</si>
  <si>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</si>
  <si>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</si>
  <si>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</si>
  <si>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</si>
  <si>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</si>
  <si>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Тячівський районний суд Закарпатської області</t>
  </si>
  <si>
    <t>90500.м. Тячів.вул. Незалежності 120</t>
  </si>
  <si>
    <t>Доручення судів України / іноземних судів</t>
  </si>
  <si>
    <t xml:space="preserve">Розглянуто справ судом присяжних </t>
  </si>
  <si>
    <t>В.І. Гримут</t>
  </si>
  <si>
    <t>А.А. Баник</t>
  </si>
  <si>
    <t>(03134) 3-35-13</t>
  </si>
  <si>
    <t>inbox@tc.zk.court.gov.ua</t>
  </si>
  <si>
    <t>3 січня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</si>
</sst>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10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4" t="s">
        <v>127</v>
      </c>
      <c r="C3" s="124"/>
      <c r="D3" s="124"/>
      <c r="E3" s="124"/>
      <c r="F3" s="124"/>
      <c r="G3" s="124"/>
      <c r="H3" s="124"/>
    </row>
    <row r="4" spans="2:8" ht="14.25" customHeight="1">
      <c r="B4" s="125"/>
      <c r="C4" s="125"/>
      <c r="D4" s="125"/>
      <c r="E4" s="125"/>
      <c r="F4" s="125"/>
      <c r="G4" s="125"/>
      <c r="H4" s="125"/>
    </row>
    <row r="5" spans="2:8" ht="18.75" customHeight="1">
      <c r="B5" s="124"/>
      <c r="C5" s="124"/>
      <c r="D5" s="124"/>
      <c r="E5" s="124"/>
      <c r="F5" s="124"/>
      <c r="G5" s="124"/>
      <c r="H5" s="124"/>
    </row>
    <row r="6" spans="2:8" ht="18.75" customHeight="1">
      <c r="B6" s="16"/>
      <c r="C6" s="124" t="s">
        <v>190</v>
      </c>
      <c r="D6" s="124"/>
      <c r="E6" s="124"/>
      <c r="F6" s="124"/>
      <c r="G6" s="124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6" t="s">
        <v>14</v>
      </c>
      <c r="C12" s="127"/>
      <c r="D12" s="128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9" t="s">
        <v>133</v>
      </c>
      <c r="C14" s="130"/>
      <c r="D14" s="131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2"/>
      <c r="H16" s="122"/>
    </row>
    <row r="17" spans="1:8" ht="12.75" customHeight="1">
      <c r="A17" s="38"/>
      <c r="B17" s="129" t="s">
        <v>18</v>
      </c>
      <c r="C17" s="130"/>
      <c r="D17" s="131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29" t="s">
        <v>19</v>
      </c>
      <c r="C18" s="130"/>
      <c r="D18" s="131"/>
      <c r="E18" s="141"/>
    </row>
    <row r="19" spans="1:8" ht="12.75" customHeight="1">
      <c r="A19" s="38"/>
      <c r="B19" s="129" t="s">
        <v>185</v>
      </c>
      <c r="C19" s="130"/>
      <c r="D19" s="131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23"/>
      <c r="G20" s="122"/>
      <c r="H20" s="122"/>
    </row>
    <row r="21" spans="1:8" ht="12.75" customHeight="1">
      <c r="A21" s="38"/>
      <c r="B21" s="29"/>
      <c r="C21" s="30"/>
      <c r="D21" s="38"/>
      <c r="E21" s="39"/>
      <c r="F21" s="123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2" t="s">
        <v>21</v>
      </c>
      <c r="C33" s="113"/>
      <c r="D33" s="110" t="s">
        <v>191</v>
      </c>
      <c r="E33" s="110"/>
      <c r="F33" s="110"/>
      <c r="G33" s="110"/>
      <c r="H33" s="11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14"/>
      <c r="C37" s="115"/>
      <c r="D37" s="115"/>
      <c r="E37" s="115"/>
      <c r="F37" s="115"/>
      <c r="G37" s="115"/>
      <c r="H37" s="11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7"/>
      <c r="C40" s="118"/>
      <c r="D40" s="118"/>
      <c r="E40" s="118"/>
      <c r="F40" s="118"/>
      <c r="G40" s="118"/>
      <c r="H40" s="10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&amp;L6599A5AB&amp;C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596</v>
      </c>
      <c r="F6" s="90">
        <v>391</v>
      </c>
      <c r="G6" s="90">
        <v>7</v>
      </c>
      <c r="H6" s="90">
        <v>261</v>
      </c>
      <c r="I6" s="90" t="s">
        <v>183</v>
      </c>
      <c r="J6" s="90">
        <v>335</v>
      </c>
      <c r="K6" s="91">
        <v>119</v>
      </c>
      <c r="L6" s="101">
        <f>E6-F6</f>
        <v>205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609</v>
      </c>
      <c r="F7" s="90">
        <v>602</v>
      </c>
      <c r="G7" s="90">
        <v>1</v>
      </c>
      <c r="H7" s="90">
        <v>594</v>
      </c>
      <c r="I7" s="90">
        <v>483</v>
      </c>
      <c r="J7" s="90">
        <v>15</v>
      </c>
      <c r="K7" s="91">
        <v>4</v>
      </c>
      <c r="L7" s="101">
        <f>E7-F7</f>
        <v>7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37</v>
      </c>
      <c r="F8" s="90">
        <v>35</v>
      </c>
      <c r="G8" s="90">
        <v>2</v>
      </c>
      <c r="H8" s="90">
        <v>35</v>
      </c>
      <c r="I8" s="90">
        <v>15</v>
      </c>
      <c r="J8" s="90">
        <v>2</v>
      </c>
      <c r="K8" s="91"/>
      <c r="L8" s="101">
        <f>E8-F8</f>
        <v>2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108</v>
      </c>
      <c r="F9" s="90">
        <v>97</v>
      </c>
      <c r="G9" s="90"/>
      <c r="H9" s="90">
        <v>97</v>
      </c>
      <c r="I9" s="90">
        <v>88</v>
      </c>
      <c r="J9" s="90">
        <v>11</v>
      </c>
      <c r="K9" s="91">
        <v>1</v>
      </c>
      <c r="L9" s="101">
        <f>E9-F9</f>
        <v>11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3</v>
      </c>
      <c r="F10" s="90">
        <v>1</v>
      </c>
      <c r="G10" s="90"/>
      <c r="H10" s="90">
        <v>2</v>
      </c>
      <c r="I10" s="90">
        <v>1</v>
      </c>
      <c r="J10" s="90">
        <v>1</v>
      </c>
      <c r="K10" s="91">
        <v>1</v>
      </c>
      <c r="L10" s="101">
        <f>E10-F10</f>
        <v>2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12</v>
      </c>
      <c r="F12" s="90">
        <v>1</v>
      </c>
      <c r="G12" s="90">
        <v>1</v>
      </c>
      <c r="H12" s="90">
        <v>1</v>
      </c>
      <c r="I12" s="90">
        <v>1</v>
      </c>
      <c r="J12" s="90">
        <v>11</v>
      </c>
      <c r="K12" s="91">
        <v>10</v>
      </c>
      <c r="L12" s="101">
        <f>E12-F12</f>
        <v>11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1365</v>
      </c>
      <c r="F14" s="105">
        <f>SUM(F6:F13)</f>
        <v>1127</v>
      </c>
      <c r="G14" s="105">
        <f>SUM(G6:G13)</f>
        <v>11</v>
      </c>
      <c r="H14" s="105">
        <f>SUM(H6:H13)</f>
        <v>990</v>
      </c>
      <c r="I14" s="105">
        <f>SUM(I6:I13)</f>
        <v>588</v>
      </c>
      <c r="J14" s="105">
        <f>SUM(J6:J13)</f>
        <v>375</v>
      </c>
      <c r="K14" s="105">
        <f>SUM(K6:K13)</f>
        <v>135</v>
      </c>
      <c r="L14" s="101">
        <f>E14-F14</f>
        <v>238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68</v>
      </c>
      <c r="F15" s="92">
        <v>68</v>
      </c>
      <c r="G15" s="92"/>
      <c r="H15" s="92">
        <v>64</v>
      </c>
      <c r="I15" s="92">
        <v>59</v>
      </c>
      <c r="J15" s="92">
        <v>4</v>
      </c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84</v>
      </c>
      <c r="F16" s="92">
        <v>61</v>
      </c>
      <c r="G16" s="92">
        <v>2</v>
      </c>
      <c r="H16" s="92">
        <v>66</v>
      </c>
      <c r="I16" s="92">
        <v>39</v>
      </c>
      <c r="J16" s="92">
        <v>18</v>
      </c>
      <c r="K16" s="91">
        <v>1</v>
      </c>
      <c r="L16" s="101">
        <f>E16-F16</f>
        <v>23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2</v>
      </c>
      <c r="F18" s="91"/>
      <c r="G18" s="91"/>
      <c r="H18" s="91">
        <v>2</v>
      </c>
      <c r="I18" s="91"/>
      <c r="J18" s="91"/>
      <c r="K18" s="91"/>
      <c r="L18" s="101">
        <f>E18-F18</f>
        <v>2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95</v>
      </c>
      <c r="F22" s="91">
        <v>70</v>
      </c>
      <c r="G22" s="91">
        <v>2</v>
      </c>
      <c r="H22" s="91">
        <v>73</v>
      </c>
      <c r="I22" s="91">
        <v>39</v>
      </c>
      <c r="J22" s="91">
        <v>22</v>
      </c>
      <c r="K22" s="91">
        <v>1</v>
      </c>
      <c r="L22" s="101">
        <f>E22-F22</f>
        <v>25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140</v>
      </c>
      <c r="F23" s="91">
        <v>139</v>
      </c>
      <c r="G23" s="91"/>
      <c r="H23" s="91">
        <v>111</v>
      </c>
      <c r="I23" s="91">
        <v>52</v>
      </c>
      <c r="J23" s="91">
        <v>29</v>
      </c>
      <c r="K23" s="91"/>
      <c r="L23" s="101">
        <f>E23-F23</f>
        <v>1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1326</v>
      </c>
      <c r="F25" s="91">
        <v>1313</v>
      </c>
      <c r="G25" s="91"/>
      <c r="H25" s="91">
        <v>1258</v>
      </c>
      <c r="I25" s="91">
        <v>1198</v>
      </c>
      <c r="J25" s="91">
        <v>68</v>
      </c>
      <c r="K25" s="91"/>
      <c r="L25" s="101">
        <f>E25-F25</f>
        <v>13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1610</v>
      </c>
      <c r="F26" s="91">
        <v>1211</v>
      </c>
      <c r="G26" s="91">
        <v>11</v>
      </c>
      <c r="H26" s="91">
        <v>1239</v>
      </c>
      <c r="I26" s="91">
        <v>1022</v>
      </c>
      <c r="J26" s="91">
        <v>371</v>
      </c>
      <c r="K26" s="91">
        <v>65</v>
      </c>
      <c r="L26" s="101">
        <f>E26-F26</f>
        <v>399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86</v>
      </c>
      <c r="F27" s="91">
        <v>85</v>
      </c>
      <c r="G27" s="91"/>
      <c r="H27" s="91">
        <v>83</v>
      </c>
      <c r="I27" s="91">
        <v>71</v>
      </c>
      <c r="J27" s="91">
        <v>3</v>
      </c>
      <c r="K27" s="91"/>
      <c r="L27" s="101">
        <f>E27-F27</f>
        <v>1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82</v>
      </c>
      <c r="F28" s="91">
        <v>71</v>
      </c>
      <c r="G28" s="91"/>
      <c r="H28" s="91">
        <v>72</v>
      </c>
      <c r="I28" s="91">
        <v>65</v>
      </c>
      <c r="J28" s="91">
        <v>10</v>
      </c>
      <c r="K28" s="91"/>
      <c r="L28" s="101">
        <f>E28-F28</f>
        <v>11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15</v>
      </c>
      <c r="F29" s="91">
        <v>10</v>
      </c>
      <c r="G29" s="91"/>
      <c r="H29" s="91">
        <v>11</v>
      </c>
      <c r="I29" s="91">
        <v>4</v>
      </c>
      <c r="J29" s="91">
        <v>4</v>
      </c>
      <c r="K29" s="91"/>
      <c r="L29" s="101">
        <f>E29-F29</f>
        <v>5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3</v>
      </c>
      <c r="F30" s="91">
        <v>3</v>
      </c>
      <c r="G30" s="91"/>
      <c r="H30" s="91">
        <v>1</v>
      </c>
      <c r="I30" s="91"/>
      <c r="J30" s="91">
        <v>2</v>
      </c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20</v>
      </c>
      <c r="F32" s="91">
        <v>18</v>
      </c>
      <c r="G32" s="91"/>
      <c r="H32" s="91">
        <v>18</v>
      </c>
      <c r="I32" s="91">
        <v>5</v>
      </c>
      <c r="J32" s="91">
        <v>2</v>
      </c>
      <c r="K32" s="91"/>
      <c r="L32" s="101">
        <f>E32-F32</f>
        <v>2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80</v>
      </c>
      <c r="F33" s="91">
        <v>71</v>
      </c>
      <c r="G33" s="91"/>
      <c r="H33" s="91">
        <v>75</v>
      </c>
      <c r="I33" s="91">
        <v>60</v>
      </c>
      <c r="J33" s="91">
        <v>5</v>
      </c>
      <c r="K33" s="91">
        <v>1</v>
      </c>
      <c r="L33" s="101">
        <f>E33-F33</f>
        <v>9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1</v>
      </c>
      <c r="F34" s="91">
        <v>1</v>
      </c>
      <c r="G34" s="91"/>
      <c r="H34" s="91"/>
      <c r="I34" s="91"/>
      <c r="J34" s="91">
        <v>1</v>
      </c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24</v>
      </c>
      <c r="F35" s="91">
        <v>20</v>
      </c>
      <c r="G35" s="91"/>
      <c r="H35" s="91">
        <v>24</v>
      </c>
      <c r="I35" s="91">
        <v>11</v>
      </c>
      <c r="J35" s="91"/>
      <c r="K35" s="91"/>
      <c r="L35" s="101">
        <f>E35-F35</f>
        <v>4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2118</v>
      </c>
      <c r="F37" s="91">
        <v>1684</v>
      </c>
      <c r="G37" s="91">
        <v>11</v>
      </c>
      <c r="H37" s="91">
        <v>1623</v>
      </c>
      <c r="I37" s="91">
        <v>1219</v>
      </c>
      <c r="J37" s="91">
        <v>495</v>
      </c>
      <c r="K37" s="91">
        <v>66</v>
      </c>
      <c r="L37" s="101">
        <f>E37-F37</f>
        <v>434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1007</v>
      </c>
      <c r="F38" s="91">
        <v>944</v>
      </c>
      <c r="G38" s="91"/>
      <c r="H38" s="91">
        <v>979</v>
      </c>
      <c r="I38" s="91" t="s">
        <v>183</v>
      </c>
      <c r="J38" s="91">
        <v>28</v>
      </c>
      <c r="K38" s="91"/>
      <c r="L38" s="101">
        <f>E38-F38</f>
        <v>63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6</v>
      </c>
      <c r="F39" s="91">
        <v>6</v>
      </c>
      <c r="G39" s="91"/>
      <c r="H39" s="91">
        <v>6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10</v>
      </c>
      <c r="F40" s="91">
        <v>10</v>
      </c>
      <c r="G40" s="91"/>
      <c r="H40" s="91">
        <v>10</v>
      </c>
      <c r="I40" s="91">
        <v>6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1017</v>
      </c>
      <c r="F41" s="91">
        <f aca="true" t="shared" si="0" ref="F41:K41">F38+F40</f>
        <v>954</v>
      </c>
      <c r="G41" s="91">
        <f t="shared" si="0"/>
        <v>0</v>
      </c>
      <c r="H41" s="91">
        <f t="shared" si="0"/>
        <v>989</v>
      </c>
      <c r="I41" s="91">
        <f>I40</f>
        <v>6</v>
      </c>
      <c r="J41" s="91">
        <f t="shared" si="0"/>
        <v>28</v>
      </c>
      <c r="K41" s="91">
        <f t="shared" si="0"/>
        <v>0</v>
      </c>
      <c r="L41" s="101">
        <f>E41-F41</f>
        <v>63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4595</v>
      </c>
      <c r="F42" s="91">
        <f aca="true" t="shared" si="1" ref="F42:K42">F14+F22+F37+F41</f>
        <v>3835</v>
      </c>
      <c r="G42" s="91">
        <f t="shared" si="1"/>
        <v>24</v>
      </c>
      <c r="H42" s="91">
        <f t="shared" si="1"/>
        <v>3675</v>
      </c>
      <c r="I42" s="91">
        <f t="shared" si="1"/>
        <v>1852</v>
      </c>
      <c r="J42" s="91">
        <f t="shared" si="1"/>
        <v>920</v>
      </c>
      <c r="K42" s="91">
        <f t="shared" si="1"/>
        <v>202</v>
      </c>
      <c r="L42" s="101">
        <f>E42-F42</f>
        <v>760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30:C30"/>
    <mergeCell ref="B19:C19"/>
    <mergeCell ref="B15:C15"/>
    <mergeCell ref="B6:C6"/>
    <mergeCell ref="B7:C7"/>
    <mergeCell ref="B8:C8"/>
    <mergeCell ref="B9:C9"/>
    <mergeCell ref="B11:C11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&amp;L6599A5AB&amp;CФорма № 1-мзс, Підрозділ: Тячівський районний суд Закарпатської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36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35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310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5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15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81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63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38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18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18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44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953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4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113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205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475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39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927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154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90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2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9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1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196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57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57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24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21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2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17:E17"/>
    <mergeCell ref="C18:E18"/>
    <mergeCell ref="C40:E40"/>
    <mergeCell ref="C41:E41"/>
    <mergeCell ref="C34:E34"/>
    <mergeCell ref="C35:E35"/>
    <mergeCell ref="C29:E29"/>
    <mergeCell ref="B38:B41"/>
    <mergeCell ref="D44:E44"/>
    <mergeCell ref="D45:E45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&amp;L6599A5AB&amp;CФорма № 1-мзс, Підрозділ: Тячівський районний суд Закарпатської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262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112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24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136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9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2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5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>
        <v>2</v>
      </c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>
        <v>116250</v>
      </c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263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9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10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1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2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92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3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58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81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1618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500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88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69873121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24323851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11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986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42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1356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48019417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317501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8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856</v>
      </c>
      <c r="F58" s="96">
        <v>97</v>
      </c>
      <c r="G58" s="96">
        <v>20</v>
      </c>
      <c r="H58" s="96">
        <v>12</v>
      </c>
      <c r="I58" s="96">
        <v>5</v>
      </c>
    </row>
    <row r="59" spans="1:9" ht="13.5" customHeight="1">
      <c r="A59" s="265" t="s">
        <v>33</v>
      </c>
      <c r="B59" s="265"/>
      <c r="C59" s="265"/>
      <c r="D59" s="265"/>
      <c r="E59" s="96">
        <v>35</v>
      </c>
      <c r="F59" s="96">
        <v>32</v>
      </c>
      <c r="G59" s="96">
        <v>3</v>
      </c>
      <c r="H59" s="96">
        <v>2</v>
      </c>
      <c r="I59" s="96">
        <v>1</v>
      </c>
    </row>
    <row r="60" spans="1:9" ht="13.5" customHeight="1">
      <c r="A60" s="265" t="s">
        <v>114</v>
      </c>
      <c r="B60" s="265"/>
      <c r="C60" s="265"/>
      <c r="D60" s="265"/>
      <c r="E60" s="96">
        <v>1109</v>
      </c>
      <c r="F60" s="96">
        <v>461</v>
      </c>
      <c r="G60" s="96">
        <v>46</v>
      </c>
      <c r="H60" s="96">
        <v>4</v>
      </c>
      <c r="I60" s="96">
        <v>3</v>
      </c>
    </row>
    <row r="61" spans="1:9" ht="13.5" customHeight="1">
      <c r="A61" s="178" t="s">
        <v>118</v>
      </c>
      <c r="B61" s="178"/>
      <c r="C61" s="178"/>
      <c r="D61" s="178"/>
      <c r="E61" s="96">
        <v>983</v>
      </c>
      <c r="F61" s="96">
        <v>5</v>
      </c>
      <c r="G61" s="96">
        <v>1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&amp;L6599A5AB&amp;CФорма № 1-мзс, Підрозділ: Тячівський районний суд Закарпатської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0.21956521739130436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0.36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0.045454545454545456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0.13333333333333333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0.9582790091264668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918.75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1148.75</v>
      </c>
    </row>
    <row r="11" spans="1:4" ht="16.5" customHeight="1">
      <c r="A11" s="189" t="s">
        <v>68</v>
      </c>
      <c r="B11" s="191"/>
      <c r="C11" s="14">
        <v>9</v>
      </c>
      <c r="D11" s="94">
        <v>65</v>
      </c>
    </row>
    <row r="12" spans="1:4" ht="16.5" customHeight="1">
      <c r="A12" s="294" t="s">
        <v>113</v>
      </c>
      <c r="B12" s="294"/>
      <c r="C12" s="14">
        <v>10</v>
      </c>
      <c r="D12" s="94">
        <v>56</v>
      </c>
    </row>
    <row r="13" spans="1:4" ht="16.5" customHeight="1">
      <c r="A13" s="294" t="s">
        <v>33</v>
      </c>
      <c r="B13" s="294"/>
      <c r="C13" s="14">
        <v>11</v>
      </c>
      <c r="D13" s="94">
        <v>167</v>
      </c>
    </row>
    <row r="14" spans="1:4" ht="16.5" customHeight="1">
      <c r="A14" s="294" t="s">
        <v>114</v>
      </c>
      <c r="B14" s="294"/>
      <c r="C14" s="14">
        <v>12</v>
      </c>
      <c r="D14" s="94">
        <v>91</v>
      </c>
    </row>
    <row r="15" spans="1:4" ht="16.5" customHeight="1">
      <c r="A15" s="294" t="s">
        <v>118</v>
      </c>
      <c r="B15" s="294"/>
      <c r="C15" s="14">
        <v>13</v>
      </c>
      <c r="D15" s="94">
        <v>26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&amp;L6599A5AB&amp;CФорма № 1-мзс, Підрозділ: Тячівський районний суд Закарпатської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2018-01-24T12:53:25Z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1-мзс_00307_4.2017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6599A5AB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