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<sst xmlns="http://schemas.openxmlformats.org/spreadsheetml/2006/main" count="267" uniqueCount="200">
  <si>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</si>
  <si>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</si>
  <si>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</si>
  <si>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</si>
  <si>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</si>
  <si>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</si>
  <si>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</si>
  <si>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</si>
  <si>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</si>
  <si>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</si>
  <si>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</si>
  <si>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</si>
  <si>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</si>
  <si>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</si>
  <si>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</si>
  <si>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</si>
  <si>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</si>
  <si>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</si>
  <si>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</si>
  <si>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</si>
  <si>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</si>
  <si>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</si>
  <si>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</si>
  <si>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</si>
  <si>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</si>
  <si>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</si>
  <si>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</si>
  <si>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</si>
  <si>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</si>
  <si>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</si>
  <si>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</si>
  <si>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</si>
  <si>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</si>
  <si>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</si>
  <si>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</si>
  <si>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</si>
  <si>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</si>
  <si>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</si>
  <si>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</si>
  <si>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</si>
  <si>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</si>
  <si>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</si>
  <si>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</si>
  <si>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</si>
  <si>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</si>
  <si>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</si>
  <si>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</si>
  <si>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</si>
  <si>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</si>
  <si>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</si>
  <si>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</si>
  <si>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</si>
  <si>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</si>
  <si>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</si>
  <si>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</si>
  <si>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</si>
  <si>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</si>
  <si>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</si>
  <si>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</si>
  <si>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</si>
  <si>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</si>
  <si>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</si>
  <si>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</si>
  <si>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</si>
  <si>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</si>
  <si>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</si>
  <si>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</si>
  <si>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</si>
  <si>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</si>
  <si>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</si>
  <si>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</si>
  <si>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</si>
  <si>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</si>
  <si>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</si>
  <si>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</si>
  <si>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</si>
  <si>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</si>
  <si>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</si>
  <si>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</si>
  <si>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</si>
  <si>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</si>
  <si>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</si>
  <si>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</si>
  <si>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</si>
  <si>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</si>
  <si>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</si>
  <si>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</si>
  <si>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</si>
  <si>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</si>
  <si>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</si>
  <si>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</si>
  <si>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</si>
  <si>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</si>
  <si>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</si>
  <si>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</si>
  <si>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</si>
  <si>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</si>
  <si>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</si>
  <si>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</si>
  <si>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</si>
  <si>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</si>
  <si>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</si>
  <si>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</si>
  <si>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</si>
  <si>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</si>
  <si>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</si>
  <si>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</si>
  <si>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</si>
  <si>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</si>
  <si>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</si>
  <si>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</si>
  <si>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</si>
  <si>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</si>
  <si>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</si>
  <si>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</si>
  <si>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</si>
  <si>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</si>
  <si>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</si>
  <si>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</si>
  <si>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</si>
  <si>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</si>
  <si>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</si>
  <si>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</si>
  <si>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</si>
  <si>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</si>
  <si>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</si>
  <si>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</si>
  <si>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</si>
  <si>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</si>
  <si>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</si>
  <si>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</si>
  <si>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</si>
  <si>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</si>
  <si>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</si>
  <si>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</si>
  <si>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</si>
  <si>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</si>
  <si>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</si>
  <si>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</si>
  <si>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</si>
  <si>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</si>
  <si>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</si>
  <si>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</si>
  <si>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</si>
  <si>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</si>
  <si>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</si>
  <si>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</si>
  <si>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</si>
  <si>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</si>
  <si>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</si>
  <si>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</si>
  <si>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</si>
  <si>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</si>
  <si>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</si>
  <si>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</si>
  <si>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</si>
  <si>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</si>
  <si>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</si>
  <si>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</si>
  <si>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</si>
  <si>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</si>
  <si>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</si>
  <si>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</si>
  <si>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</si>
  <si>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</si>
  <si>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</si>
  <si>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</si>
  <si>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</si>
  <si>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</si>
  <si>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</si>
  <si>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</si>
  <si>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</si>
  <si>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</si>
  <si>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</si>
  <si>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</si>
  <si>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</si>
  <si>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</si>
  <si>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</si>
  <si>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</si>
  <si>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</si>
  <si>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</si>
  <si>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</si>
  <si>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</si>
  <si>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</si>
  <si>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</si>
  <si>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</si>
  <si>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</si>
  <si>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</si>
  <si>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</si>
  <si>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</si>
  <si>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</si>
  <si>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Тячівський районний суд Закарпатської області</t>
  </si>
  <si>
    <t>90500.м. Тячів.вул. Незалежності 120</t>
  </si>
  <si>
    <t>Доручення судів України / іноземних судів</t>
  </si>
  <si>
    <t xml:space="preserve">Розглянуто справ судом присяжних </t>
  </si>
  <si>
    <t>В.І. Гримут</t>
  </si>
  <si>
    <t>А.А. Баник</t>
  </si>
  <si>
    <t>(03134) 3-35-13</t>
  </si>
  <si>
    <t>inbox@tc.zk.court.gov.ua</t>
  </si>
  <si>
    <t>5 липня 2017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</si>
</sst>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0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&amp;L6540B1DE&amp;C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422</v>
      </c>
      <c r="F6" s="90">
        <v>214</v>
      </c>
      <c r="G6" s="90">
        <v>4</v>
      </c>
      <c r="H6" s="90">
        <v>130</v>
      </c>
      <c r="I6" s="90" t="s">
        <v>183</v>
      </c>
      <c r="J6" s="90">
        <v>292</v>
      </c>
      <c r="K6" s="91">
        <v>84</v>
      </c>
      <c r="L6" s="101">
        <f>E6-F6</f>
        <v>208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289</v>
      </c>
      <c r="F7" s="90">
        <v>282</v>
      </c>
      <c r="G7" s="90"/>
      <c r="H7" s="90">
        <v>281</v>
      </c>
      <c r="I7" s="90">
        <v>235</v>
      </c>
      <c r="J7" s="90">
        <v>8</v>
      </c>
      <c r="K7" s="91">
        <v>2</v>
      </c>
      <c r="L7" s="101">
        <f>E7-F7</f>
        <v>7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19</v>
      </c>
      <c r="F8" s="90">
        <v>17</v>
      </c>
      <c r="G8" s="90">
        <v>2</v>
      </c>
      <c r="H8" s="90">
        <v>16</v>
      </c>
      <c r="I8" s="90">
        <v>2</v>
      </c>
      <c r="J8" s="90">
        <v>3</v>
      </c>
      <c r="K8" s="91"/>
      <c r="L8" s="101">
        <f>E8-F8</f>
        <v>2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56</v>
      </c>
      <c r="F9" s="90">
        <v>45</v>
      </c>
      <c r="G9" s="90"/>
      <c r="H9" s="90">
        <v>43</v>
      </c>
      <c r="I9" s="90">
        <v>42</v>
      </c>
      <c r="J9" s="90">
        <v>13</v>
      </c>
      <c r="K9" s="91"/>
      <c r="L9" s="101">
        <f>E9-F9</f>
        <v>11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3</v>
      </c>
      <c r="F10" s="90">
        <v>1</v>
      </c>
      <c r="G10" s="90"/>
      <c r="H10" s="90">
        <v>1</v>
      </c>
      <c r="I10" s="90"/>
      <c r="J10" s="90">
        <v>2</v>
      </c>
      <c r="K10" s="91">
        <v>2</v>
      </c>
      <c r="L10" s="101">
        <f>E10-F10</f>
        <v>2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12</v>
      </c>
      <c r="F12" s="90">
        <v>1</v>
      </c>
      <c r="G12" s="90">
        <v>1</v>
      </c>
      <c r="H12" s="90"/>
      <c r="I12" s="90"/>
      <c r="J12" s="90">
        <v>12</v>
      </c>
      <c r="K12" s="91">
        <v>11</v>
      </c>
      <c r="L12" s="101">
        <f>E12-F12</f>
        <v>11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801</v>
      </c>
      <c r="F14" s="105">
        <f>SUM(F6:F13)</f>
        <v>560</v>
      </c>
      <c r="G14" s="105">
        <f>SUM(G6:G13)</f>
        <v>7</v>
      </c>
      <c r="H14" s="105">
        <f>SUM(H6:H13)</f>
        <v>471</v>
      </c>
      <c r="I14" s="105">
        <f>SUM(I6:I13)</f>
        <v>279</v>
      </c>
      <c r="J14" s="105">
        <f>SUM(J6:J13)</f>
        <v>330</v>
      </c>
      <c r="K14" s="105">
        <f>SUM(K6:K13)</f>
        <v>99</v>
      </c>
      <c r="L14" s="101">
        <f>E14-F14</f>
        <v>241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33</v>
      </c>
      <c r="F15" s="92">
        <v>33</v>
      </c>
      <c r="G15" s="92"/>
      <c r="H15" s="92">
        <v>33</v>
      </c>
      <c r="I15" s="92">
        <v>31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56</v>
      </c>
      <c r="F16" s="92">
        <v>32</v>
      </c>
      <c r="G16" s="92">
        <v>1</v>
      </c>
      <c r="H16" s="92">
        <v>26</v>
      </c>
      <c r="I16" s="92">
        <v>13</v>
      </c>
      <c r="J16" s="92">
        <v>30</v>
      </c>
      <c r="K16" s="91">
        <v>2</v>
      </c>
      <c r="L16" s="101">
        <f>E16-F16</f>
        <v>24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</v>
      </c>
      <c r="F18" s="91"/>
      <c r="G18" s="91"/>
      <c r="H18" s="91"/>
      <c r="I18" s="91"/>
      <c r="J18" s="91">
        <v>2</v>
      </c>
      <c r="K18" s="91">
        <v>2</v>
      </c>
      <c r="L18" s="101">
        <f>E18-F18</f>
        <v>2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60</v>
      </c>
      <c r="F22" s="91">
        <v>34</v>
      </c>
      <c r="G22" s="91">
        <v>1</v>
      </c>
      <c r="H22" s="91">
        <v>28</v>
      </c>
      <c r="I22" s="91">
        <v>13</v>
      </c>
      <c r="J22" s="91">
        <v>32</v>
      </c>
      <c r="K22" s="91">
        <v>4</v>
      </c>
      <c r="L22" s="101">
        <f>E22-F22</f>
        <v>26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64</v>
      </c>
      <c r="F23" s="91">
        <v>63</v>
      </c>
      <c r="G23" s="91"/>
      <c r="H23" s="91">
        <v>60</v>
      </c>
      <c r="I23" s="91">
        <v>23</v>
      </c>
      <c r="J23" s="91">
        <v>4</v>
      </c>
      <c r="K23" s="91"/>
      <c r="L23" s="101">
        <f>E23-F23</f>
        <v>1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659</v>
      </c>
      <c r="F25" s="91">
        <v>646</v>
      </c>
      <c r="G25" s="91"/>
      <c r="H25" s="91">
        <v>650</v>
      </c>
      <c r="I25" s="91">
        <v>610</v>
      </c>
      <c r="J25" s="91">
        <v>9</v>
      </c>
      <c r="K25" s="91"/>
      <c r="L25" s="101">
        <f>E25-F25</f>
        <v>13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1015</v>
      </c>
      <c r="F26" s="91">
        <v>616</v>
      </c>
      <c r="G26" s="91">
        <v>4</v>
      </c>
      <c r="H26" s="91">
        <v>635</v>
      </c>
      <c r="I26" s="91">
        <v>527</v>
      </c>
      <c r="J26" s="91">
        <v>380</v>
      </c>
      <c r="K26" s="91">
        <v>53</v>
      </c>
      <c r="L26" s="101">
        <f>E26-F26</f>
        <v>399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40</v>
      </c>
      <c r="F27" s="91">
        <v>39</v>
      </c>
      <c r="G27" s="91"/>
      <c r="H27" s="91">
        <v>38</v>
      </c>
      <c r="I27" s="91">
        <v>31</v>
      </c>
      <c r="J27" s="91">
        <v>2</v>
      </c>
      <c r="K27" s="91"/>
      <c r="L27" s="101">
        <f>E27-F27</f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42</v>
      </c>
      <c r="F28" s="91">
        <v>31</v>
      </c>
      <c r="G28" s="91"/>
      <c r="H28" s="91">
        <v>38</v>
      </c>
      <c r="I28" s="91">
        <v>35</v>
      </c>
      <c r="J28" s="91">
        <v>4</v>
      </c>
      <c r="K28" s="91"/>
      <c r="L28" s="101">
        <f>E28-F28</f>
        <v>11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9</v>
      </c>
      <c r="F29" s="91">
        <v>3</v>
      </c>
      <c r="G29" s="91"/>
      <c r="H29" s="91">
        <v>8</v>
      </c>
      <c r="I29" s="91">
        <v>2</v>
      </c>
      <c r="J29" s="91">
        <v>1</v>
      </c>
      <c r="K29" s="91"/>
      <c r="L29" s="101">
        <f>E29-F29</f>
        <v>6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</v>
      </c>
      <c r="F30" s="91">
        <v>1</v>
      </c>
      <c r="G30" s="91"/>
      <c r="H30" s="91"/>
      <c r="I30" s="91"/>
      <c r="J30" s="91">
        <v>1</v>
      </c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15</v>
      </c>
      <c r="F32" s="91">
        <v>13</v>
      </c>
      <c r="G32" s="91"/>
      <c r="H32" s="91">
        <v>6</v>
      </c>
      <c r="I32" s="91">
        <v>1</v>
      </c>
      <c r="J32" s="91">
        <v>9</v>
      </c>
      <c r="K32" s="91">
        <v>1</v>
      </c>
      <c r="L32" s="101">
        <f>E32-F32</f>
        <v>2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33</v>
      </c>
      <c r="F33" s="91">
        <v>24</v>
      </c>
      <c r="G33" s="91"/>
      <c r="H33" s="91">
        <v>28</v>
      </c>
      <c r="I33" s="91">
        <v>20</v>
      </c>
      <c r="J33" s="91">
        <v>5</v>
      </c>
      <c r="K33" s="91"/>
      <c r="L33" s="101">
        <f>E33-F33</f>
        <v>9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18</v>
      </c>
      <c r="F35" s="91">
        <v>14</v>
      </c>
      <c r="G35" s="91"/>
      <c r="H35" s="91">
        <v>18</v>
      </c>
      <c r="I35" s="91">
        <v>7</v>
      </c>
      <c r="J35" s="91"/>
      <c r="K35" s="91"/>
      <c r="L35" s="101">
        <f>E35-F35</f>
        <v>4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1255</v>
      </c>
      <c r="F37" s="91">
        <v>820</v>
      </c>
      <c r="G37" s="91">
        <v>4</v>
      </c>
      <c r="H37" s="91">
        <v>840</v>
      </c>
      <c r="I37" s="91">
        <v>615</v>
      </c>
      <c r="J37" s="91">
        <v>415</v>
      </c>
      <c r="K37" s="91">
        <v>54</v>
      </c>
      <c r="L37" s="101">
        <f>E37-F37</f>
        <v>435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615</v>
      </c>
      <c r="F38" s="91">
        <v>552</v>
      </c>
      <c r="G38" s="91"/>
      <c r="H38" s="91">
        <v>547</v>
      </c>
      <c r="I38" s="91" t="s">
        <v>183</v>
      </c>
      <c r="J38" s="91">
        <v>68</v>
      </c>
      <c r="K38" s="91"/>
      <c r="L38" s="101">
        <f>E38-F38</f>
        <v>63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</v>
      </c>
      <c r="F39" s="91">
        <v>2</v>
      </c>
      <c r="G39" s="91"/>
      <c r="H39" s="91"/>
      <c r="I39" s="91" t="s">
        <v>183</v>
      </c>
      <c r="J39" s="91">
        <v>2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7</v>
      </c>
      <c r="F40" s="91">
        <v>7</v>
      </c>
      <c r="G40" s="91"/>
      <c r="H40" s="91">
        <v>5</v>
      </c>
      <c r="I40" s="91">
        <v>3</v>
      </c>
      <c r="J40" s="91">
        <v>2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622</v>
      </c>
      <c r="F41" s="91">
        <f aca="true" t="shared" si="0" ref="F41:K41">F38+F40</f>
        <v>559</v>
      </c>
      <c r="G41" s="91">
        <f t="shared" si="0"/>
        <v>0</v>
      </c>
      <c r="H41" s="91">
        <f t="shared" si="0"/>
        <v>552</v>
      </c>
      <c r="I41" s="91">
        <f>I40</f>
        <v>3</v>
      </c>
      <c r="J41" s="91">
        <f t="shared" si="0"/>
        <v>70</v>
      </c>
      <c r="K41" s="91">
        <f t="shared" si="0"/>
        <v>0</v>
      </c>
      <c r="L41" s="101">
        <f>E41-F41</f>
        <v>63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2738</v>
      </c>
      <c r="F42" s="91">
        <f aca="true" t="shared" si="1" ref="F42:K42">F14+F22+F37+F41</f>
        <v>1973</v>
      </c>
      <c r="G42" s="91">
        <f t="shared" si="1"/>
        <v>12</v>
      </c>
      <c r="H42" s="91">
        <f t="shared" si="1"/>
        <v>1891</v>
      </c>
      <c r="I42" s="91">
        <f t="shared" si="1"/>
        <v>910</v>
      </c>
      <c r="J42" s="91">
        <f t="shared" si="1"/>
        <v>847</v>
      </c>
      <c r="K42" s="91">
        <f t="shared" si="1"/>
        <v>157</v>
      </c>
      <c r="L42" s="101">
        <f>E42-F42</f>
        <v>765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&amp;L6540B1DE&amp;CФорма № 1-мзс, Підрозділ: Тячівський районний суд Закарпатської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27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27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277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2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3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62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41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32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11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11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26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452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3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41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96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207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12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423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60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46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9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3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193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74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74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1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22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8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&amp;L6540B1DE&amp;CФорма № 1-мзс, Підрозділ: Тячівський районний суд Закарпатської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130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55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11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69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3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3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130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6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6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57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3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23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58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940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315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49134390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18343913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5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508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20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770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37396195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208505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8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406</v>
      </c>
      <c r="F58" s="96">
        <v>52</v>
      </c>
      <c r="G58" s="96">
        <v>7</v>
      </c>
      <c r="H58" s="96">
        <v>3</v>
      </c>
      <c r="I58" s="96">
        <v>3</v>
      </c>
    </row>
    <row r="59" spans="1:9" ht="13.5" customHeight="1">
      <c r="A59" s="265" t="s">
        <v>33</v>
      </c>
      <c r="B59" s="265"/>
      <c r="C59" s="265"/>
      <c r="D59" s="265"/>
      <c r="E59" s="96">
        <v>13</v>
      </c>
      <c r="F59" s="96">
        <v>14</v>
      </c>
      <c r="G59" s="96">
        <v>1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579</v>
      </c>
      <c r="F60" s="96">
        <v>235</v>
      </c>
      <c r="G60" s="96">
        <v>23</v>
      </c>
      <c r="H60" s="96">
        <v>1</v>
      </c>
      <c r="I60" s="96">
        <v>2</v>
      </c>
    </row>
    <row r="61" spans="1:9" ht="13.5" customHeight="1">
      <c r="A61" s="178" t="s">
        <v>118</v>
      </c>
      <c r="B61" s="178"/>
      <c r="C61" s="178"/>
      <c r="D61" s="178"/>
      <c r="E61" s="96">
        <v>549</v>
      </c>
      <c r="F61" s="96">
        <v>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&amp;L6540B1DE&amp;CФорма № 1-мзс, Підрозділ: Тячівський районний суд Закарпатської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0.18536009445100354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0.3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0.125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0.13012048192771083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0.9584389254941713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472.75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684.5</v>
      </c>
    </row>
    <row r="11" spans="1:4" ht="16.5" customHeight="1">
      <c r="A11" s="189" t="s">
        <v>68</v>
      </c>
      <c r="B11" s="191"/>
      <c r="C11" s="14">
        <v>9</v>
      </c>
      <c r="D11" s="94">
        <v>63</v>
      </c>
    </row>
    <row r="12" spans="1:4" ht="16.5" customHeight="1">
      <c r="A12" s="294" t="s">
        <v>113</v>
      </c>
      <c r="B12" s="294"/>
      <c r="C12" s="14">
        <v>10</v>
      </c>
      <c r="D12" s="94">
        <v>52</v>
      </c>
    </row>
    <row r="13" spans="1:4" ht="16.5" customHeight="1">
      <c r="A13" s="294" t="s">
        <v>33</v>
      </c>
      <c r="B13" s="294"/>
      <c r="C13" s="14">
        <v>11</v>
      </c>
      <c r="D13" s="94">
        <v>142</v>
      </c>
    </row>
    <row r="14" spans="1:4" ht="16.5" customHeight="1">
      <c r="A14" s="294" t="s">
        <v>114</v>
      </c>
      <c r="B14" s="294"/>
      <c r="C14" s="14">
        <v>12</v>
      </c>
      <c r="D14" s="94">
        <v>91</v>
      </c>
    </row>
    <row r="15" spans="1:4" ht="16.5" customHeight="1">
      <c r="A15" s="294" t="s">
        <v>118</v>
      </c>
      <c r="B15" s="294"/>
      <c r="C15" s="14">
        <v>13</v>
      </c>
      <c r="D15" s="94">
        <v>26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&amp;L6540B1DE&amp;CФорма № 1-мзс, Підрозділ: Тячівський районний суд Закарпатської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2017-07-06T08:52:27Z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1-мзс_00307_2.2017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6540B1DE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